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<sst xmlns="http://schemas.openxmlformats.org/spreadsheetml/2006/main" count="25" uniqueCount="21">
  <si>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Current Year</t>
  </si>
  <si>
    <t>Next Year</t>
  </si>
  <si>
    <t>Precept</t>
  </si>
  <si>
    <t>Tax Base</t>
  </si>
  <si>
    <t>Band D</t>
  </si>
  <si>
    <t>Band A</t>
  </si>
  <si>
    <t>Band B</t>
  </si>
  <si>
    <t>Band C</t>
  </si>
  <si>
    <t>Band E</t>
  </si>
  <si>
    <t>Band F</t>
  </si>
  <si>
    <t>Band G</t>
  </si>
  <si>
    <t>Band H</t>
  </si>
  <si>
    <t>Increase</t>
  </si>
  <si>
    <t>Full Breakdown by Band</t>
  </si>
  <si>
    <t>Band D increase per £1,000 precept rise</t>
  </si>
  <si>
    <t>Precept and Banding Calculator</t>
  </si>
  <si>
    <t>Monthly Increase</t>
  </si>
  <si>
    <t>Next Year Total per month</t>
  </si>
  <si>
    <t>Current Year Total per month</t>
  </si>
  <si>
    <t>2023/2024</t>
  </si>
  <si>
    <t>Using CIL to fund Pav repairs etc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</si>
</sst>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"/>
    <numFmt numFmtId="166" formatCode="&quot;£&quot;#,##0.00"/>
    <numFmt numFmtId="16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41" fillId="0" borderId="0" xfId="0" applyNumberFormat="1" applyFont="1" applyAlignment="1">
      <alignment horizontal="center" vertical="center"/>
    </xf>
    <xf numFmtId="10" fontId="44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66" fontId="45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41" fillId="33" borderId="0" xfId="0" applyNumberFormat="1" applyFont="1" applyFill="1" applyAlignment="1">
      <alignment horizontal="center" vertical="center"/>
    </xf>
    <xf numFmtId="167" fontId="41" fillId="33" borderId="0" xfId="0" applyNumberFormat="1" applyFont="1" applyFill="1" applyAlignment="1">
      <alignment horizontal="center" vertical="center"/>
    </xf>
    <xf numFmtId="166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166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66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4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0.57421875" style="0" customWidth="1"/>
    <col min="2" max="2" width="17.8515625" style="0" customWidth="1"/>
    <col min="3" max="4" width="20.57421875" style="0" customWidth="1"/>
    <col min="5" max="5" width="20.57421875" style="8" customWidth="1"/>
    <col min="6" max="6" width="28.00390625" style="0" customWidth="1"/>
  </cols>
  <sheetData>
    <row r="1" spans="1:5" ht="24.75" customHeight="1">
      <c r="A1" s="24" t="s">
        <v>15</v>
      </c>
      <c r="B1" s="24"/>
      <c r="C1" s="24"/>
      <c r="D1" s="24"/>
      <c r="E1" s="24"/>
    </row>
    <row r="2" spans="1:4" ht="24.75" customHeight="1">
      <c r="A2" t="s">
        <v>19</v>
      </c>
      <c r="D2" t="s">
        <v>19</v>
      </c>
    </row>
    <row r="3" spans="1:6" ht="24.75" customHeight="1">
      <c r="A3" s="4" t="s">
        <v>0</v>
      </c>
      <c r="B3" s="4"/>
      <c r="C3" s="4"/>
      <c r="D3" s="4" t="s">
        <v>1</v>
      </c>
      <c r="E3" s="6" t="s">
        <v>12</v>
      </c>
      <c r="F3" s="1"/>
    </row>
    <row r="4" spans="1:6" ht="24.75" customHeight="1">
      <c r="A4" s="13">
        <v>73273</v>
      </c>
      <c r="B4" s="13"/>
      <c r="C4" s="3" t="s">
        <v>2</v>
      </c>
      <c r="D4" s="13">
        <v>84319</v>
      </c>
      <c r="E4" s="7">
        <f>SUM(D4-A4)/A4</f>
        <v>0.1507512999331268</v>
      </c>
      <c r="F4" s="1" t="s">
        <v>20</v>
      </c>
    </row>
    <row r="5" spans="1:6" ht="24.75" customHeight="1">
      <c r="A5" s="14">
        <v>697.8</v>
      </c>
      <c r="B5" s="14"/>
      <c r="C5" s="3" t="s">
        <v>3</v>
      </c>
      <c r="D5" s="14">
        <v>709.6</v>
      </c>
      <c r="E5" s="7">
        <f>SUM(D5-A5)/A5</f>
        <v>0.01691028948122681</v>
      </c>
      <c r="F5" s="1"/>
    </row>
    <row r="6" spans="1:6" ht="24.75" customHeight="1">
      <c r="A6" s="5">
        <f>SUM(A4/A5)</f>
        <v>105.00573230151906</v>
      </c>
      <c r="B6" s="15"/>
      <c r="C6" s="3" t="s">
        <v>4</v>
      </c>
      <c r="D6" s="5">
        <f>SUM(D4/D5)</f>
        <v>118.82609921082299</v>
      </c>
      <c r="E6" s="7">
        <f>SUM(D6-A6)/A6</f>
        <v>0.13161535667042815</v>
      </c>
      <c r="F6" s="1"/>
    </row>
    <row r="7" spans="1:6" ht="2.25" customHeight="1">
      <c r="A7" s="2"/>
      <c r="B7" s="2"/>
      <c r="C7" s="3"/>
      <c r="D7" s="2"/>
      <c r="E7" s="7"/>
      <c r="F7" s="1"/>
    </row>
    <row r="8" spans="1:6" ht="24.75" customHeight="1">
      <c r="A8" s="5"/>
      <c r="B8" s="15"/>
      <c r="C8" s="22" t="s">
        <v>14</v>
      </c>
      <c r="D8" s="20">
        <f>SUM(1000/D5)</f>
        <v>1.4092446448703495</v>
      </c>
      <c r="E8" s="7"/>
      <c r="F8" s="1"/>
    </row>
    <row r="9" spans="1:6" ht="24.75" customHeight="1">
      <c r="A9" s="5"/>
      <c r="B9" s="15"/>
      <c r="C9" s="23"/>
      <c r="D9" s="21"/>
      <c r="E9" s="7"/>
      <c r="F9" s="1"/>
    </row>
    <row r="10" spans="1:6" ht="24.75" customHeight="1">
      <c r="A10" s="20" t="s">
        <v>13</v>
      </c>
      <c r="B10" s="20"/>
      <c r="C10" s="21"/>
      <c r="D10" s="21"/>
      <c r="E10" s="21"/>
      <c r="F10" s="1"/>
    </row>
    <row r="11" spans="1:6" ht="36" customHeight="1">
      <c r="A11" s="4" t="s">
        <v>0</v>
      </c>
      <c r="B11" s="19" t="s">
        <v>18</v>
      </c>
      <c r="C11" s="4"/>
      <c r="D11" s="4" t="s">
        <v>1</v>
      </c>
      <c r="E11" s="6" t="s">
        <v>16</v>
      </c>
      <c r="F11" s="17" t="s">
        <v>17</v>
      </c>
    </row>
    <row r="12" spans="1:6" ht="24.75" customHeight="1">
      <c r="A12" s="5">
        <f>SUM(A6/9)*6</f>
        <v>70.00382153434605</v>
      </c>
      <c r="B12" s="18">
        <f>SUM(A12/12)</f>
        <v>5.833651794528837</v>
      </c>
      <c r="C12" s="3" t="s">
        <v>5</v>
      </c>
      <c r="D12" s="5">
        <f>SUM(D6/9)*6</f>
        <v>79.21739947388198</v>
      </c>
      <c r="E12" s="10">
        <f aca="true" t="shared" si="0" ref="E12:E19">SUM(D12-A12)/12</f>
        <v>0.7677981616279949</v>
      </c>
      <c r="F12" s="18">
        <f>SUM(D12/12)</f>
        <v>6.601449956156832</v>
      </c>
    </row>
    <row r="13" spans="1:6" ht="24.75" customHeight="1">
      <c r="A13" s="5">
        <f>SUM(A6/9)*7</f>
        <v>81.67112512340373</v>
      </c>
      <c r="B13" s="18">
        <f aca="true" t="shared" si="1" ref="B13:B19">SUM(A13/12)</f>
        <v>6.805927093616977</v>
      </c>
      <c r="C13" s="3" t="s">
        <v>6</v>
      </c>
      <c r="D13" s="5">
        <f>SUM(D6/9)*7</f>
        <v>92.42029938619565</v>
      </c>
      <c r="E13" s="10">
        <f t="shared" si="0"/>
        <v>0.8957645218993271</v>
      </c>
      <c r="F13" s="18">
        <f aca="true" t="shared" si="2" ref="F13:F19">SUM(D13/12)</f>
        <v>7.701691615516304</v>
      </c>
    </row>
    <row r="14" spans="1:6" ht="24.75" customHeight="1">
      <c r="A14" s="5">
        <f>SUM(A6/9)*8</f>
        <v>93.3384287124614</v>
      </c>
      <c r="B14" s="18">
        <f t="shared" si="1"/>
        <v>7.778202392705116</v>
      </c>
      <c r="C14" s="3" t="s">
        <v>7</v>
      </c>
      <c r="D14" s="5">
        <f>SUM(D6/9)*8</f>
        <v>105.62319929850932</v>
      </c>
      <c r="E14" s="10">
        <f t="shared" si="0"/>
        <v>1.0237308821706605</v>
      </c>
      <c r="F14" s="18">
        <f t="shared" si="2"/>
        <v>8.801933274875777</v>
      </c>
    </row>
    <row r="15" spans="1:6" ht="24.75" customHeight="1">
      <c r="A15" s="5">
        <f>SUM(A6)</f>
        <v>105.00573230151906</v>
      </c>
      <c r="B15" s="18">
        <f t="shared" si="1"/>
        <v>8.750477691793256</v>
      </c>
      <c r="C15" s="3" t="s">
        <v>4</v>
      </c>
      <c r="D15" s="5">
        <f>SUM(D6)</f>
        <v>118.82609921082299</v>
      </c>
      <c r="E15" s="10">
        <f t="shared" si="0"/>
        <v>1.151697242441994</v>
      </c>
      <c r="F15" s="18">
        <f t="shared" si="2"/>
        <v>9.90217493423525</v>
      </c>
    </row>
    <row r="16" spans="1:6" ht="24.75" customHeight="1">
      <c r="A16" s="5">
        <f>SUM(A6/9)*11</f>
        <v>128.34033947963442</v>
      </c>
      <c r="B16" s="18">
        <f t="shared" si="1"/>
        <v>10.695028289969535</v>
      </c>
      <c r="C16" s="3" t="s">
        <v>8</v>
      </c>
      <c r="D16" s="5">
        <f>SUM(D6/9)*11</f>
        <v>145.2318990354503</v>
      </c>
      <c r="E16" s="10">
        <f t="shared" si="0"/>
        <v>1.4076299629846574</v>
      </c>
      <c r="F16" s="18">
        <f t="shared" si="2"/>
        <v>12.102658252954193</v>
      </c>
    </row>
    <row r="17" spans="1:6" ht="24.75" customHeight="1">
      <c r="A17" s="5">
        <f>SUM(A6/9)*13</f>
        <v>151.67494665774976</v>
      </c>
      <c r="B17" s="18">
        <f t="shared" si="1"/>
        <v>12.639578888145813</v>
      </c>
      <c r="C17" s="3" t="s">
        <v>9</v>
      </c>
      <c r="D17" s="5">
        <f>SUM(D6/9)*13</f>
        <v>171.63769886007765</v>
      </c>
      <c r="E17" s="10">
        <f t="shared" si="0"/>
        <v>1.6635626835273243</v>
      </c>
      <c r="F17" s="18">
        <f t="shared" si="2"/>
        <v>14.303141571673137</v>
      </c>
    </row>
    <row r="18" spans="1:6" ht="24.75" customHeight="1">
      <c r="A18" s="5">
        <f>SUM(A6/9)*15</f>
        <v>175.00955383586512</v>
      </c>
      <c r="B18" s="18">
        <f t="shared" si="1"/>
        <v>14.584129486322093</v>
      </c>
      <c r="C18" s="3" t="s">
        <v>10</v>
      </c>
      <c r="D18" s="5">
        <f>SUM(D6/9)*15</f>
        <v>198.04349868470499</v>
      </c>
      <c r="E18" s="10">
        <f t="shared" si="0"/>
        <v>1.9194954040699888</v>
      </c>
      <c r="F18" s="18">
        <f t="shared" si="2"/>
        <v>16.503624890392082</v>
      </c>
    </row>
    <row r="19" spans="1:6" ht="24.75" customHeight="1">
      <c r="A19" s="5">
        <f>SUM(A6/9)*18</f>
        <v>210.01146460303812</v>
      </c>
      <c r="B19" s="18">
        <f t="shared" si="1"/>
        <v>17.50095538358651</v>
      </c>
      <c r="C19" s="3" t="s">
        <v>11</v>
      </c>
      <c r="D19" s="5">
        <f>SUM(D6/9)*18</f>
        <v>237.65219842164598</v>
      </c>
      <c r="E19" s="10">
        <f t="shared" si="0"/>
        <v>2.303394484883988</v>
      </c>
      <c r="F19" s="18">
        <f t="shared" si="2"/>
        <v>19.8043498684705</v>
      </c>
    </row>
    <row r="20" spans="1:6" ht="24.75" customHeight="1">
      <c r="A20" s="1"/>
      <c r="B20" s="16"/>
      <c r="C20" s="1"/>
      <c r="D20" s="1"/>
      <c r="E20" s="7"/>
      <c r="F20" s="1"/>
    </row>
    <row r="21" spans="1:6" ht="24.75" customHeight="1">
      <c r="A21" s="9"/>
      <c r="B21" s="16"/>
      <c r="C21" s="9"/>
      <c r="D21" s="9"/>
      <c r="E21" s="7"/>
      <c r="F21" s="9"/>
    </row>
    <row r="22" spans="1:6" ht="24.75" customHeight="1">
      <c r="A22" s="9"/>
      <c r="B22" s="16"/>
      <c r="C22" s="9"/>
      <c r="D22" s="9"/>
      <c r="E22" s="7"/>
      <c r="F22" s="9"/>
    </row>
    <row r="23" spans="1:6" ht="24.75" customHeight="1">
      <c r="A23" s="1"/>
      <c r="B23" s="16"/>
      <c r="C23" s="1"/>
      <c r="D23" s="1"/>
      <c r="E23" s="7"/>
      <c r="F23" s="1"/>
    </row>
    <row r="24" spans="1:6" ht="24.75" customHeight="1">
      <c r="A24" s="11"/>
      <c r="B24" s="11"/>
      <c r="C24" s="12"/>
      <c r="D24" s="12"/>
      <c r="E24" s="7"/>
      <c r="F24" s="1"/>
    </row>
    <row r="25" spans="1:6" ht="24.75" customHeight="1">
      <c r="A25" s="12"/>
      <c r="B25" s="12"/>
      <c r="C25" s="12"/>
      <c r="D25" s="12"/>
      <c r="E25" s="7"/>
      <c r="F25" s="1"/>
    </row>
    <row r="26" spans="1:6" ht="24.75" customHeight="1">
      <c r="A26" s="25"/>
      <c r="B26" s="25"/>
      <c r="C26" s="25"/>
      <c r="D26" s="25"/>
      <c r="E26" s="25"/>
      <c r="F26" s="1"/>
    </row>
    <row r="27" spans="1:6" ht="24.75" customHeight="1">
      <c r="A27" s="25"/>
      <c r="B27" s="25"/>
      <c r="C27" s="25"/>
      <c r="D27" s="25"/>
      <c r="E27" s="25"/>
      <c r="F27" s="1"/>
    </row>
    <row r="28" spans="1:6" ht="24.75" customHeight="1">
      <c r="A28" s="1"/>
      <c r="B28" s="16"/>
      <c r="C28" s="1"/>
      <c r="D28" s="1"/>
      <c r="E28" s="7"/>
      <c r="F28" s="1"/>
    </row>
    <row r="29" spans="1:6" ht="24.75" customHeight="1">
      <c r="A29" s="1"/>
      <c r="B29" s="16"/>
      <c r="C29" s="1"/>
      <c r="D29" s="1"/>
      <c r="E29" s="7"/>
      <c r="F29" s="1"/>
    </row>
    <row r="30" spans="1:6" ht="24.75" customHeight="1">
      <c r="A30" s="1"/>
      <c r="B30" s="16"/>
      <c r="C30" s="1"/>
      <c r="D30" s="1"/>
      <c r="E30" s="7"/>
      <c r="F30" s="1"/>
    </row>
    <row r="31" spans="1:6" ht="24.75" customHeight="1">
      <c r="A31" s="1"/>
      <c r="B31" s="16"/>
      <c r="C31" s="1"/>
      <c r="D31" s="1"/>
      <c r="E31" s="7"/>
      <c r="F31" s="1"/>
    </row>
    <row r="32" spans="1:6" ht="24.75" customHeight="1">
      <c r="A32" s="1"/>
      <c r="B32" s="16"/>
      <c r="C32" s="1"/>
      <c r="D32" s="1"/>
      <c r="E32" s="7"/>
      <c r="F32" s="1"/>
    </row>
    <row r="33" spans="1:6" ht="24.75" customHeight="1">
      <c r="A33" s="1"/>
      <c r="B33" s="16"/>
      <c r="C33" s="1"/>
      <c r="D33" s="1"/>
      <c r="E33" s="7"/>
      <c r="F33" s="1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5">
    <mergeCell ref="A10:E10"/>
    <mergeCell ref="C8:C9"/>
    <mergeCell ref="D8:D9"/>
    <mergeCell ref="A1:E1"/>
    <mergeCell ref="A26:E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Crowborough Town Council</dc:creator>
  <cp:keywords/>
  <dc:description/>
  <cp:lastModifiedBy>Anita Emery</cp:lastModifiedBy>
  <cp:lastPrinted>2022-12-07T12:04:55Z</cp:lastPrinted>
  <dcterms:created xsi:type="dcterms:W3CDTF">2017-10-04T09:45:21Z</dcterms:created>
  <dcterms:modified xsi:type="dcterms:W3CDTF">2023-12-06T17:30:34Z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0x010100FA496921A5F5494EA2C7CC6CB95C9062</vt:lpwstr>
  </property>
</Properties>
</file>